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9935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<sst xmlns="http://schemas.openxmlformats.org/spreadsheetml/2006/main" count="63" uniqueCount="32">
  <si>
    <t>附件6</t>
  </si>
  <si>
    <t>部门绩效自评结果公开汇总表</t>
  </si>
  <si>
    <t>主管部门：高邑县退役军人事务局</t>
  </si>
  <si>
    <t xml:space="preserve">                        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</si>
  <si>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</si>
  <si>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</si>
  <si>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</si>
  <si>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</si>
  <si>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</si>
  <si>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</si>
  <si>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</si>
  <si>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</si>
  <si>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企业军转干困难经费</t>
  </si>
  <si>
    <t>高邑县退役军人事务局</t>
  </si>
  <si>
    <t>无</t>
  </si>
  <si>
    <t>退役安置补助经费</t>
  </si>
  <si>
    <t>维稳补助经费</t>
  </si>
  <si>
    <t>优抚对象补助经费</t>
  </si>
  <si>
    <t>加快支付进度</t>
  </si>
  <si>
    <t>光荣院经费</t>
  </si>
  <si>
    <t>优抚对象医疗补助经费</t>
  </si>
  <si>
    <t>优抚对象价格补贴</t>
  </si>
  <si>
    <t>涉军遗留问题资金</t>
  </si>
  <si>
    <t>义务兵进藏进疆特别奖励金经费</t>
  </si>
  <si>
    <t>退役军人信息化平台开发资金</t>
  </si>
  <si>
    <t>房屋租赁费</t>
  </si>
  <si>
    <t>烈士陵园占地补偿经费</t>
  </si>
  <si>
    <t>高邑县退役军人事务局工作经费</t>
  </si>
  <si>
    <t>云南兵生活补助</t>
  </si>
  <si>
    <t>退役士兵发放乡镇补贴经费</t>
  </si>
  <si>
    <t>义务兵优待金</t>
  </si>
  <si>
    <t>志愿兵义务兵工资及保险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</si>
</sst>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9"/>
      <name val="仿宋"/>
      <charset val="134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6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" borderId="4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9" fillId="17" borderId="7" applyNumberFormat="0" applyAlignment="0" applyProtection="0">
      <alignment vertical="center"/>
    </xf>
    <xf numFmtId="0" fontId="24" fillId="17" borderId="5" applyNumberFormat="0" applyAlignment="0" applyProtection="0">
      <alignment vertical="center"/>
    </xf>
    <xf numFmtId="0" fontId="23" fillId="20" borderId="9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2" fillId="0" borderId="0" applyProtection="0"/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 applyProtection="1">
      <alignment horizontal="left" vertical="center"/>
      <protection locked="0"/>
    </xf>
    <xf numFmtId="176" fontId="0" fillId="0" borderId="2" xfId="0" applyNumberFormat="1" applyBorder="1" applyAlignment="1">
      <alignment horizontal="right" vertical="center"/>
    </xf>
    <xf numFmtId="49" fontId="4" fillId="0" borderId="2" xfId="0" applyNumberFormat="1" applyFont="1" applyFill="1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6" fillId="0" borderId="0" xfId="49" applyFont="1" applyFill="1" applyBorder="1" applyAlignment="1" applyProtection="1">
      <alignment horizontal="center" vertical="center" shrinkToFi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shrinkToFit="1"/>
    </xf>
    <xf numFmtId="0" fontId="0" fillId="0" borderId="0" xfId="0" applyBorder="1" applyAlignment="1">
      <alignment vertical="center" wrapText="1"/>
    </xf>
    <xf numFmtId="0" fontId="0" fillId="0" borderId="0" xfId="0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lenovo\Desktop\2020&#37096;&#38376;&#32489;&#25928;&#33258;&#35780;&#32467;&#26524;&#20844;&#24320;&#27719;&#24635;&#34920;\&#32463;&#24314;&#20462;&#25913;&#21508;&#21333;&#20301;&#3492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0年部门绩效汇总"/>
      <sheetName val="2020年部门绩效明细"/>
      <sheetName val="2020年绩效重点项目"/>
      <sheetName val="各科室汇总"/>
      <sheetName val="教科文"/>
      <sheetName val="经建科"/>
      <sheetName val="农财科"/>
      <sheetName val="社保科"/>
      <sheetName val="行政政法"/>
      <sheetName val="预算科"/>
      <sheetName val="综改办"/>
      <sheetName val="综合科"/>
    </sheetNames>
    <sheetDataSet>
      <sheetData sheetId="0" refreshError="1"/>
      <sheetData sheetId="1" refreshError="1"/>
      <sheetData sheetId="2" refreshError="1"/>
      <sheetData sheetId="3" refreshError="1">
        <row r="708">
          <cell r="D708" t="str">
            <v>企业军转干困难经费</v>
          </cell>
          <cell r="E708" t="str">
            <v>退役军人事务局</v>
          </cell>
          <cell r="F708">
            <v>24.49</v>
          </cell>
          <cell r="G708">
            <v>16.78</v>
          </cell>
          <cell r="H708">
            <v>84</v>
          </cell>
        </row>
        <row r="709">
          <cell r="D709" t="str">
            <v>光荣院经费</v>
          </cell>
          <cell r="E709" t="str">
            <v>光荣院</v>
          </cell>
          <cell r="F709">
            <v>54</v>
          </cell>
          <cell r="G709">
            <v>54</v>
          </cell>
          <cell r="H709">
            <v>91</v>
          </cell>
        </row>
        <row r="710">
          <cell r="D710" t="str">
            <v>烈士陵园占地补偿经费</v>
          </cell>
          <cell r="E710" t="str">
            <v>退役军人事务局</v>
          </cell>
          <cell r="F710">
            <v>9.59</v>
          </cell>
          <cell r="G710">
            <v>9.59</v>
          </cell>
          <cell r="H710">
            <v>91</v>
          </cell>
        </row>
        <row r="711">
          <cell r="D711" t="str">
            <v>优抚对象医疗补助经费</v>
          </cell>
          <cell r="E711" t="str">
            <v>退役军人事务局</v>
          </cell>
          <cell r="F711">
            <v>61</v>
          </cell>
          <cell r="G711">
            <v>29.36</v>
          </cell>
          <cell r="H711">
            <v>84</v>
          </cell>
        </row>
        <row r="712">
          <cell r="D712" t="str">
            <v>退役安置补助经费</v>
          </cell>
          <cell r="E712" t="str">
            <v>退役军人事务局</v>
          </cell>
          <cell r="F712">
            <v>275.07</v>
          </cell>
          <cell r="G712">
            <v>242.93</v>
          </cell>
          <cell r="H712">
            <v>88</v>
          </cell>
        </row>
        <row r="713">
          <cell r="D713" t="str">
            <v>涉军遗留问题资金</v>
          </cell>
          <cell r="E713" t="str">
            <v>退役军人事务局</v>
          </cell>
          <cell r="F713">
            <v>47.28</v>
          </cell>
          <cell r="G713">
            <v>47.28</v>
          </cell>
          <cell r="H713">
            <v>90</v>
          </cell>
        </row>
        <row r="714">
          <cell r="D714" t="str">
            <v>义务兵进藏进疆特别奖励金经费</v>
          </cell>
          <cell r="E714" t="str">
            <v>退役军人事务局</v>
          </cell>
          <cell r="F714">
            <v>56.3</v>
          </cell>
          <cell r="G714">
            <v>56.3</v>
          </cell>
          <cell r="H714">
            <v>91</v>
          </cell>
        </row>
        <row r="715">
          <cell r="D715" t="str">
            <v>优抚对象补助经费</v>
          </cell>
          <cell r="E715" t="str">
            <v>退役军人事务局</v>
          </cell>
          <cell r="F715">
            <v>1726.6</v>
          </cell>
          <cell r="G715">
            <v>1724.6</v>
          </cell>
          <cell r="H715">
            <v>89</v>
          </cell>
        </row>
        <row r="716">
          <cell r="D716" t="str">
            <v>高邑县退役军人事务局工作经费</v>
          </cell>
          <cell r="E716" t="str">
            <v>退役军人事务局</v>
          </cell>
          <cell r="F716">
            <v>138</v>
          </cell>
          <cell r="G716">
            <v>138</v>
          </cell>
          <cell r="H716">
            <v>91</v>
          </cell>
        </row>
        <row r="717">
          <cell r="D717" t="str">
            <v>退役士兵发放乡镇补贴经费</v>
          </cell>
          <cell r="E717" t="str">
            <v>退役军人事务局</v>
          </cell>
          <cell r="F717">
            <v>32.66</v>
          </cell>
          <cell r="G717">
            <v>32.66</v>
          </cell>
          <cell r="H717">
            <v>91</v>
          </cell>
        </row>
        <row r="718">
          <cell r="D718" t="str">
            <v>退役军人信息化平台开发资金</v>
          </cell>
          <cell r="E718" t="str">
            <v>退役军人事务局</v>
          </cell>
          <cell r="F718">
            <v>28.25</v>
          </cell>
          <cell r="G718">
            <v>28.25</v>
          </cell>
          <cell r="H718">
            <v>91</v>
          </cell>
        </row>
        <row r="719">
          <cell r="D719" t="str">
            <v>义务兵优待金</v>
          </cell>
          <cell r="E719" t="str">
            <v>退役军人事务局</v>
          </cell>
          <cell r="F719">
            <v>97.89</v>
          </cell>
          <cell r="G719">
            <v>97.89</v>
          </cell>
          <cell r="H719">
            <v>95</v>
          </cell>
        </row>
        <row r="720">
          <cell r="D720" t="str">
            <v>优抚对象价格补贴</v>
          </cell>
          <cell r="E720" t="str">
            <v>退役军人事务局</v>
          </cell>
          <cell r="F720">
            <v>331.25</v>
          </cell>
          <cell r="G720">
            <v>331.25</v>
          </cell>
          <cell r="H720">
            <v>88</v>
          </cell>
        </row>
        <row r="721">
          <cell r="D721" t="str">
            <v>维稳补助经费</v>
          </cell>
          <cell r="E721" t="str">
            <v>退役军人事务局</v>
          </cell>
          <cell r="F721">
            <v>25</v>
          </cell>
          <cell r="G721">
            <v>25</v>
          </cell>
          <cell r="H721">
            <v>89</v>
          </cell>
        </row>
        <row r="722">
          <cell r="D722" t="str">
            <v>志愿兵义务兵工资及保险</v>
          </cell>
          <cell r="E722" t="str">
            <v>退役军人事务局</v>
          </cell>
          <cell r="F722">
            <v>996.65</v>
          </cell>
          <cell r="G722">
            <v>996.65</v>
          </cell>
          <cell r="H722">
            <v>90</v>
          </cell>
        </row>
        <row r="723">
          <cell r="D723" t="str">
            <v>云南兵生活补助</v>
          </cell>
          <cell r="E723" t="str">
            <v>退役军人事务局</v>
          </cell>
          <cell r="F723">
            <v>5.88</v>
          </cell>
          <cell r="G723">
            <v>5.88</v>
          </cell>
          <cell r="H723">
            <v>90</v>
          </cell>
        </row>
        <row r="724">
          <cell r="D724" t="str">
            <v>房屋租赁费</v>
          </cell>
          <cell r="E724" t="str">
            <v>退役军人事务局</v>
          </cell>
          <cell r="F724">
            <v>3</v>
          </cell>
          <cell r="G724">
            <v>3</v>
          </cell>
          <cell r="H724">
            <v>90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60"/>
  <sheetViews>
    <sheetView tabSelected="1" workbookViewId="0">
      <pane ySplit="5" topLeftCell="A13" activePane="bottomLeft" state="frozen"/>
      <selection/>
      <selection pane="bottomLeft" activeCell="D25" sqref="D25"/>
    </sheetView>
  </sheetViews>
  <sheetFormatPr defaultColWidth="8.69444444444444" defaultRowHeight="22" customHeight="1"/>
  <cols>
    <col min="1" max="1" width="7.23148148148148" style="3" customWidth="1"/>
    <col min="2" max="2" width="18.537037037037" style="4" customWidth="1"/>
    <col min="3" max="3" width="23" style="3" customWidth="1"/>
    <col min="4" max="4" width="15.6944444444444" style="3" customWidth="1"/>
    <col min="5" max="5" width="16.537037037037" style="3" customWidth="1"/>
    <col min="6" max="6" width="16.6111111111111" style="3" customWidth="1"/>
    <col min="7" max="7" width="15.6944444444444" style="3" customWidth="1"/>
    <col min="8" max="8" width="19.537037037037" style="3" customWidth="1"/>
    <col min="9" max="9" width="10.5462962962963"/>
  </cols>
  <sheetData>
    <row r="1" customHeight="1" spans="1:2">
      <c r="A1" s="5" t="s">
        <v>0</v>
      </c>
      <c r="B1" s="5"/>
    </row>
    <row r="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customHeight="1" spans="1:8">
      <c r="A3" s="6"/>
      <c r="B3" s="7"/>
      <c r="C3" s="6"/>
      <c r="D3" s="6"/>
      <c r="E3" s="6"/>
      <c r="F3" s="6"/>
      <c r="G3" s="6"/>
      <c r="H3" s="6"/>
    </row>
    <row r="4" s="1" customFormat="1" customHeight="1" spans="1:8">
      <c r="A4" s="8" t="s">
        <v>2</v>
      </c>
      <c r="B4" s="8"/>
      <c r="C4" s="8"/>
      <c r="D4" s="9"/>
      <c r="E4" s="9"/>
      <c r="F4" s="9" t="s">
        <v>3</v>
      </c>
      <c r="G4" s="9"/>
      <c r="H4" s="9"/>
    </row>
    <row r="5" s="2" customFormat="1" ht="37" customHeight="1" spans="1:8">
      <c r="A5" s="10" t="s">
        <v>4</v>
      </c>
      <c r="B5" s="10" t="s">
        <v>5</v>
      </c>
      <c r="C5" s="10" t="s">
        <v>6</v>
      </c>
      <c r="D5" s="10" t="s">
        <v>7</v>
      </c>
      <c r="E5" s="10" t="s">
        <v>8</v>
      </c>
      <c r="F5" s="10" t="s">
        <v>9</v>
      </c>
      <c r="G5" s="10" t="s">
        <v>10</v>
      </c>
      <c r="H5" s="10" t="s">
        <v>11</v>
      </c>
    </row>
    <row r="6" customHeight="1" spans="1:8">
      <c r="A6" s="11">
        <v>1</v>
      </c>
      <c r="B6" s="12" t="s">
        <v>12</v>
      </c>
      <c r="C6" s="13" t="s">
        <v>13</v>
      </c>
      <c r="D6" s="14">
        <f>VLOOKUP(B6,[1]各科室汇总!$D$708:$H$724,3,0)</f>
        <v>24.49</v>
      </c>
      <c r="E6" s="14">
        <f>VLOOKUP(B6,[1]各科室汇总!$D$708:$H$724,4,0)</f>
        <v>16.78</v>
      </c>
      <c r="F6" s="11"/>
      <c r="G6" s="11">
        <f>VLOOKUP(B6,[1]各科室汇总!$D$708:$H$724,5,0)</f>
        <v>84</v>
      </c>
      <c r="H6" s="11" t="s">
        <v>14</v>
      </c>
    </row>
    <row r="7" customHeight="1" spans="1:8">
      <c r="A7" s="11">
        <v>2</v>
      </c>
      <c r="B7" s="15" t="s">
        <v>15</v>
      </c>
      <c r="C7" s="13" t="s">
        <v>13</v>
      </c>
      <c r="D7" s="14">
        <v>273.67</v>
      </c>
      <c r="E7" s="14">
        <v>241.53</v>
      </c>
      <c r="F7" s="11"/>
      <c r="G7" s="11">
        <f>VLOOKUP(B7,[1]各科室汇总!$D$708:$H$724,5,0)</f>
        <v>88</v>
      </c>
      <c r="H7" s="11" t="s">
        <v>14</v>
      </c>
    </row>
    <row r="8" customHeight="1" spans="1:8">
      <c r="A8" s="11">
        <v>3</v>
      </c>
      <c r="B8" s="15" t="s">
        <v>16</v>
      </c>
      <c r="C8" s="13" t="s">
        <v>13</v>
      </c>
      <c r="D8" s="14">
        <f>VLOOKUP(B8,[1]各科室汇总!$D$708:$H$724,3,0)</f>
        <v>25</v>
      </c>
      <c r="E8" s="14">
        <f>VLOOKUP(B8,[1]各科室汇总!$D$708:$H$724,4,0)</f>
        <v>25</v>
      </c>
      <c r="F8" s="11"/>
      <c r="G8" s="11">
        <f>VLOOKUP(B8,[1]各科室汇总!$D$708:$H$724,5,0)</f>
        <v>89</v>
      </c>
      <c r="H8" s="11" t="s">
        <v>14</v>
      </c>
    </row>
    <row r="9" customHeight="1" spans="1:8">
      <c r="A9" s="11">
        <v>4</v>
      </c>
      <c r="B9" s="15" t="s">
        <v>17</v>
      </c>
      <c r="C9" s="13" t="s">
        <v>13</v>
      </c>
      <c r="D9" s="14">
        <f>VLOOKUP(B9,[1]各科室汇总!$D$708:$H$724,3,0)</f>
        <v>1726.6</v>
      </c>
      <c r="E9" s="14">
        <f>VLOOKUP(B9,[1]各科室汇总!$D$708:$H$724,4,0)</f>
        <v>1724.6</v>
      </c>
      <c r="F9" s="11"/>
      <c r="G9" s="11">
        <f>VLOOKUP(B9,[1]各科室汇总!$D$708:$H$724,5,0)</f>
        <v>89</v>
      </c>
      <c r="H9" s="11" t="s">
        <v>18</v>
      </c>
    </row>
    <row r="10" customHeight="1" spans="1:8">
      <c r="A10" s="11">
        <v>5</v>
      </c>
      <c r="B10" s="15" t="s">
        <v>19</v>
      </c>
      <c r="C10" s="13" t="s">
        <v>13</v>
      </c>
      <c r="D10" s="14">
        <f>VLOOKUP(B10,[1]各科室汇总!$D$708:$H$724,3,0)</f>
        <v>54</v>
      </c>
      <c r="E10" s="14">
        <f>VLOOKUP(B10,[1]各科室汇总!$D$708:$H$724,4,0)</f>
        <v>54</v>
      </c>
      <c r="F10" s="11"/>
      <c r="G10" s="11">
        <f>VLOOKUP(B10,[1]各科室汇总!$D$708:$H$724,5,0)</f>
        <v>91</v>
      </c>
      <c r="H10" s="11" t="s">
        <v>14</v>
      </c>
    </row>
    <row r="11" customHeight="1" spans="1:8">
      <c r="A11" s="11">
        <v>6</v>
      </c>
      <c r="B11" s="15" t="s">
        <v>20</v>
      </c>
      <c r="C11" s="13" t="s">
        <v>13</v>
      </c>
      <c r="D11" s="14">
        <f>VLOOKUP(B11,[1]各科室汇总!$D$708:$H$724,3,0)</f>
        <v>61</v>
      </c>
      <c r="E11" s="14">
        <f>VLOOKUP(B11,[1]各科室汇总!$D$708:$H$724,4,0)</f>
        <v>29.36</v>
      </c>
      <c r="F11" s="11"/>
      <c r="G11" s="11">
        <f>VLOOKUP(B11,[1]各科室汇总!$D$708:$H$724,5,0)</f>
        <v>84</v>
      </c>
      <c r="H11" s="11" t="s">
        <v>14</v>
      </c>
    </row>
    <row r="12" customHeight="1" spans="1:8">
      <c r="A12" s="11">
        <v>7</v>
      </c>
      <c r="B12" s="15" t="s">
        <v>21</v>
      </c>
      <c r="C12" s="13" t="s">
        <v>13</v>
      </c>
      <c r="D12" s="14">
        <f>VLOOKUP(B12,[1]各科室汇总!$D$708:$H$724,3,0)</f>
        <v>331.25</v>
      </c>
      <c r="E12" s="14">
        <f>VLOOKUP(B12,[1]各科室汇总!$D$708:$H$724,4,0)</f>
        <v>331.25</v>
      </c>
      <c r="F12" s="11"/>
      <c r="G12" s="11">
        <f>VLOOKUP(B12,[1]各科室汇总!$D$708:$H$724,5,0)</f>
        <v>88</v>
      </c>
      <c r="H12" s="11" t="s">
        <v>14</v>
      </c>
    </row>
    <row r="13" customHeight="1" spans="1:8">
      <c r="A13" s="11">
        <v>8</v>
      </c>
      <c r="B13" s="15" t="s">
        <v>22</v>
      </c>
      <c r="C13" s="13" t="s">
        <v>13</v>
      </c>
      <c r="D13" s="14">
        <f>VLOOKUP(B13,[1]各科室汇总!$D$708:$H$724,3,0)</f>
        <v>47.28</v>
      </c>
      <c r="E13" s="14">
        <f>VLOOKUP(B13,[1]各科室汇总!$D$708:$H$724,4,0)</f>
        <v>47.28</v>
      </c>
      <c r="F13" s="11"/>
      <c r="G13" s="11">
        <f>VLOOKUP(B13,[1]各科室汇总!$D$708:$H$724,5,0)</f>
        <v>90</v>
      </c>
      <c r="H13" s="11" t="s">
        <v>14</v>
      </c>
    </row>
    <row r="14" customHeight="1" spans="1:8">
      <c r="A14" s="11">
        <v>9</v>
      </c>
      <c r="B14" s="15" t="s">
        <v>23</v>
      </c>
      <c r="C14" s="13" t="s">
        <v>13</v>
      </c>
      <c r="D14" s="14">
        <f>VLOOKUP(B14,[1]各科室汇总!$D$708:$H$724,3,0)</f>
        <v>56.3</v>
      </c>
      <c r="E14" s="14">
        <f>VLOOKUP(B14,[1]各科室汇总!$D$708:$H$724,4,0)</f>
        <v>56.3</v>
      </c>
      <c r="F14" s="11"/>
      <c r="G14" s="11">
        <f>VLOOKUP(B14,[1]各科室汇总!$D$708:$H$724,5,0)</f>
        <v>91</v>
      </c>
      <c r="H14" s="11" t="s">
        <v>14</v>
      </c>
    </row>
    <row r="15" customHeight="1" spans="1:8">
      <c r="A15" s="11">
        <v>10</v>
      </c>
      <c r="B15" s="15" t="s">
        <v>24</v>
      </c>
      <c r="C15" s="13" t="s">
        <v>13</v>
      </c>
      <c r="D15" s="14">
        <f>VLOOKUP(B15,[1]各科室汇总!$D$708:$H$724,3,0)</f>
        <v>28.25</v>
      </c>
      <c r="E15" s="14">
        <f>VLOOKUP(B15,[1]各科室汇总!$D$708:$H$724,4,0)</f>
        <v>28.25</v>
      </c>
      <c r="F15" s="11"/>
      <c r="G15" s="11">
        <f>VLOOKUP(B15,[1]各科室汇总!$D$708:$H$724,5,0)</f>
        <v>91</v>
      </c>
      <c r="H15" s="11" t="s">
        <v>14</v>
      </c>
    </row>
    <row r="16" customHeight="1" spans="1:8">
      <c r="A16" s="11">
        <v>11</v>
      </c>
      <c r="B16" s="15" t="s">
        <v>25</v>
      </c>
      <c r="C16" s="13" t="s">
        <v>13</v>
      </c>
      <c r="D16" s="14">
        <f>VLOOKUP(B16,[1]各科室汇总!$D$708:$H$724,3,0)</f>
        <v>3</v>
      </c>
      <c r="E16" s="14">
        <f>VLOOKUP(B16,[1]各科室汇总!$D$708:$H$724,4,0)</f>
        <v>3</v>
      </c>
      <c r="F16" s="11"/>
      <c r="G16" s="11">
        <f>VLOOKUP(B16,[1]各科室汇总!$D$708:$H$724,5,0)</f>
        <v>90</v>
      </c>
      <c r="H16" s="11" t="s">
        <v>14</v>
      </c>
    </row>
    <row r="17" customHeight="1" spans="1:8">
      <c r="A17" s="11">
        <v>12</v>
      </c>
      <c r="B17" s="15" t="s">
        <v>26</v>
      </c>
      <c r="C17" s="13" t="s">
        <v>13</v>
      </c>
      <c r="D17" s="14">
        <f>VLOOKUP(B17,[1]各科室汇总!$D$708:$H$724,3,0)</f>
        <v>9.59</v>
      </c>
      <c r="E17" s="14">
        <f>VLOOKUP(B17,[1]各科室汇总!$D$708:$H$724,4,0)</f>
        <v>9.59</v>
      </c>
      <c r="F17" s="11"/>
      <c r="G17" s="11">
        <f>VLOOKUP(B17,[1]各科室汇总!$D$708:$H$724,5,0)</f>
        <v>91</v>
      </c>
      <c r="H17" s="11" t="s">
        <v>14</v>
      </c>
    </row>
    <row r="18" customHeight="1" spans="1:8">
      <c r="A18" s="11">
        <v>13</v>
      </c>
      <c r="B18" s="15" t="s">
        <v>27</v>
      </c>
      <c r="C18" s="13" t="s">
        <v>13</v>
      </c>
      <c r="D18" s="14">
        <f>VLOOKUP(B18,[1]各科室汇总!$D$708:$H$724,3,0)</f>
        <v>138</v>
      </c>
      <c r="E18" s="14">
        <f>VLOOKUP(B18,[1]各科室汇总!$D$708:$H$724,4,0)</f>
        <v>138</v>
      </c>
      <c r="F18" s="11"/>
      <c r="G18" s="11">
        <f>VLOOKUP(B18,[1]各科室汇总!$D$708:$H$724,5,0)</f>
        <v>91</v>
      </c>
      <c r="H18" s="11" t="s">
        <v>14</v>
      </c>
    </row>
    <row r="19" customHeight="1" spans="1:8">
      <c r="A19" s="11">
        <v>14</v>
      </c>
      <c r="B19" s="15" t="s">
        <v>28</v>
      </c>
      <c r="C19" s="13" t="s">
        <v>13</v>
      </c>
      <c r="D19" s="14">
        <f>VLOOKUP(B19,[1]各科室汇总!$D$708:$H$724,3,0)</f>
        <v>5.88</v>
      </c>
      <c r="E19" s="14">
        <f>VLOOKUP(B19,[1]各科室汇总!$D$708:$H$724,4,0)</f>
        <v>5.88</v>
      </c>
      <c r="F19" s="11"/>
      <c r="G19" s="11">
        <f>VLOOKUP(B19,[1]各科室汇总!$D$708:$H$724,5,0)</f>
        <v>90</v>
      </c>
      <c r="H19" s="11" t="s">
        <v>14</v>
      </c>
    </row>
    <row r="20" customHeight="1" spans="1:8">
      <c r="A20" s="11">
        <v>15</v>
      </c>
      <c r="B20" s="15" t="s">
        <v>29</v>
      </c>
      <c r="C20" s="13" t="s">
        <v>13</v>
      </c>
      <c r="D20" s="14">
        <f>VLOOKUP(B20,[1]各科室汇总!$D$708:$H$724,3,0)</f>
        <v>32.66</v>
      </c>
      <c r="E20" s="14">
        <f>VLOOKUP(B20,[1]各科室汇总!$D$708:$H$724,4,0)</f>
        <v>32.66</v>
      </c>
      <c r="F20" s="11"/>
      <c r="G20" s="11">
        <f>VLOOKUP(B20,[1]各科室汇总!$D$708:$H$724,5,0)</f>
        <v>91</v>
      </c>
      <c r="H20" s="11" t="s">
        <v>14</v>
      </c>
    </row>
    <row r="21" customHeight="1" spans="1:8">
      <c r="A21" s="11">
        <v>16</v>
      </c>
      <c r="B21" s="15" t="s">
        <v>30</v>
      </c>
      <c r="C21" s="13" t="s">
        <v>13</v>
      </c>
      <c r="D21" s="14">
        <f>VLOOKUP(B21,[1]各科室汇总!$D$708:$H$724,3,0)</f>
        <v>97.89</v>
      </c>
      <c r="E21" s="14">
        <f>VLOOKUP(B21,[1]各科室汇总!$D$708:$H$724,4,0)</f>
        <v>97.89</v>
      </c>
      <c r="F21" s="11"/>
      <c r="G21" s="11">
        <f>VLOOKUP(B21,[1]各科室汇总!$D$708:$H$724,5,0)</f>
        <v>95</v>
      </c>
      <c r="H21" s="11" t="s">
        <v>14</v>
      </c>
    </row>
    <row r="22" customHeight="1" spans="1:8">
      <c r="A22" s="11">
        <v>17</v>
      </c>
      <c r="B22" s="15" t="s">
        <v>31</v>
      </c>
      <c r="C22" s="13" t="s">
        <v>13</v>
      </c>
      <c r="D22" s="14">
        <v>998.047651</v>
      </c>
      <c r="E22" s="14">
        <v>998.047651</v>
      </c>
      <c r="F22" s="11"/>
      <c r="G22" s="11">
        <f>VLOOKUP(B22,[1]各科室汇总!$D$708:$H$724,5,0)</f>
        <v>90</v>
      </c>
      <c r="H22" s="11" t="s">
        <v>14</v>
      </c>
    </row>
    <row r="23" customHeight="1" spans="1:9">
      <c r="A23" s="16"/>
      <c r="B23" s="17"/>
      <c r="C23" s="18"/>
      <c r="D23" s="19"/>
      <c r="E23" s="19"/>
      <c r="F23" s="19"/>
      <c r="G23" s="19"/>
      <c r="H23" s="19"/>
      <c r="I23" s="22"/>
    </row>
    <row r="24" customHeight="1" spans="1:9">
      <c r="A24" s="16"/>
      <c r="B24" s="17"/>
      <c r="C24" s="18"/>
      <c r="D24" s="19"/>
      <c r="E24" s="19"/>
      <c r="F24" s="19"/>
      <c r="G24" s="19"/>
      <c r="H24" s="19"/>
      <c r="I24" s="22"/>
    </row>
    <row r="25" customHeight="1" spans="1:9">
      <c r="A25" s="16"/>
      <c r="B25" s="17"/>
      <c r="C25" s="18"/>
      <c r="D25" s="19"/>
      <c r="E25" s="19"/>
      <c r="F25" s="19"/>
      <c r="G25" s="19"/>
      <c r="H25" s="19"/>
      <c r="I25" s="22"/>
    </row>
    <row r="26" customHeight="1" spans="1:9">
      <c r="A26" s="16"/>
      <c r="B26" s="17"/>
      <c r="C26" s="18"/>
      <c r="D26" s="19"/>
      <c r="E26" s="19"/>
      <c r="F26" s="19"/>
      <c r="G26" s="19"/>
      <c r="H26" s="19"/>
      <c r="I26" s="22"/>
    </row>
    <row r="27" customHeight="1" spans="1:9">
      <c r="A27" s="16"/>
      <c r="B27" s="17"/>
      <c r="C27" s="18"/>
      <c r="D27" s="19"/>
      <c r="E27" s="19"/>
      <c r="F27" s="19"/>
      <c r="G27" s="19"/>
      <c r="H27" s="19"/>
      <c r="I27" s="22"/>
    </row>
    <row r="28" customHeight="1" spans="1:9">
      <c r="A28" s="16"/>
      <c r="B28" s="17"/>
      <c r="C28" s="18"/>
      <c r="D28" s="19"/>
      <c r="E28" s="19"/>
      <c r="F28" s="19"/>
      <c r="G28" s="19"/>
      <c r="H28" s="19"/>
      <c r="I28" s="22"/>
    </row>
    <row r="29" customHeight="1" spans="1:9">
      <c r="A29" s="16"/>
      <c r="B29" s="17"/>
      <c r="C29" s="18"/>
      <c r="D29" s="19"/>
      <c r="E29" s="19"/>
      <c r="F29" s="19"/>
      <c r="G29" s="19"/>
      <c r="H29" s="19"/>
      <c r="I29" s="22"/>
    </row>
    <row r="30" customHeight="1" spans="1:9">
      <c r="A30" s="16"/>
      <c r="B30" s="17"/>
      <c r="C30" s="18"/>
      <c r="D30" s="19"/>
      <c r="E30" s="19"/>
      <c r="F30" s="19"/>
      <c r="G30" s="19"/>
      <c r="H30" s="19"/>
      <c r="I30" s="22"/>
    </row>
    <row r="31" customHeight="1" spans="1:9">
      <c r="A31" s="16"/>
      <c r="B31" s="17"/>
      <c r="C31" s="18"/>
      <c r="D31" s="19"/>
      <c r="E31" s="19"/>
      <c r="F31" s="19"/>
      <c r="G31" s="19"/>
      <c r="H31" s="19"/>
      <c r="I31" s="22"/>
    </row>
    <row r="32" customHeight="1" spans="1:9">
      <c r="A32" s="16"/>
      <c r="B32" s="17"/>
      <c r="C32" s="18"/>
      <c r="D32" s="19"/>
      <c r="E32" s="19"/>
      <c r="F32" s="19"/>
      <c r="G32" s="19"/>
      <c r="H32" s="19"/>
      <c r="I32" s="22"/>
    </row>
    <row r="33" customHeight="1" spans="1:9">
      <c r="A33" s="16"/>
      <c r="B33" s="17"/>
      <c r="C33" s="18"/>
      <c r="D33" s="19"/>
      <c r="E33" s="19"/>
      <c r="F33" s="19"/>
      <c r="G33" s="19"/>
      <c r="H33" s="19"/>
      <c r="I33" s="22"/>
    </row>
    <row r="34" customHeight="1" spans="1:9">
      <c r="A34" s="16"/>
      <c r="B34" s="17"/>
      <c r="C34" s="18"/>
      <c r="D34" s="19"/>
      <c r="E34" s="19"/>
      <c r="F34" s="19"/>
      <c r="G34" s="19"/>
      <c r="H34" s="19"/>
      <c r="I34" s="22"/>
    </row>
    <row r="35" customHeight="1" spans="1:9">
      <c r="A35" s="16"/>
      <c r="B35" s="17"/>
      <c r="C35" s="18"/>
      <c r="D35" s="19"/>
      <c r="E35" s="19"/>
      <c r="F35" s="19"/>
      <c r="G35" s="19"/>
      <c r="H35" s="19"/>
      <c r="I35" s="22"/>
    </row>
    <row r="36" customHeight="1" spans="1:9">
      <c r="A36" s="16"/>
      <c r="B36" s="17"/>
      <c r="C36" s="18"/>
      <c r="D36" s="19"/>
      <c r="E36" s="19"/>
      <c r="F36" s="19"/>
      <c r="G36" s="19"/>
      <c r="H36" s="19"/>
      <c r="I36" s="22"/>
    </row>
    <row r="37" customHeight="1" spans="1:9">
      <c r="A37" s="16"/>
      <c r="B37" s="17"/>
      <c r="C37" s="18"/>
      <c r="D37" s="19"/>
      <c r="E37" s="19"/>
      <c r="F37" s="19"/>
      <c r="G37" s="19"/>
      <c r="H37" s="19"/>
      <c r="I37" s="22"/>
    </row>
    <row r="38" customHeight="1" spans="1:9">
      <c r="A38" s="16"/>
      <c r="B38" s="17"/>
      <c r="C38" s="18"/>
      <c r="D38" s="19"/>
      <c r="E38" s="19"/>
      <c r="F38" s="19"/>
      <c r="G38" s="19"/>
      <c r="H38" s="19"/>
      <c r="I38" s="22"/>
    </row>
    <row r="39" customHeight="1" spans="1:9">
      <c r="A39" s="16"/>
      <c r="B39" s="17"/>
      <c r="C39" s="18"/>
      <c r="D39" s="19"/>
      <c r="E39" s="19"/>
      <c r="F39" s="19"/>
      <c r="G39" s="19"/>
      <c r="H39" s="19"/>
      <c r="I39" s="22"/>
    </row>
    <row r="40" customHeight="1" spans="1:9">
      <c r="A40" s="16"/>
      <c r="B40" s="17"/>
      <c r="C40" s="18"/>
      <c r="D40" s="19"/>
      <c r="E40" s="19"/>
      <c r="F40" s="19"/>
      <c r="G40" s="19"/>
      <c r="H40" s="19"/>
      <c r="I40" s="22"/>
    </row>
    <row r="41" customHeight="1" spans="1:9">
      <c r="A41" s="16"/>
      <c r="B41" s="17"/>
      <c r="C41" s="18"/>
      <c r="D41" s="19"/>
      <c r="E41" s="19"/>
      <c r="F41" s="19"/>
      <c r="G41" s="19"/>
      <c r="H41" s="19"/>
      <c r="I41" s="22"/>
    </row>
    <row r="42" customHeight="1" spans="1:9">
      <c r="A42" s="16"/>
      <c r="B42" s="17"/>
      <c r="C42" s="18"/>
      <c r="D42" s="19"/>
      <c r="E42" s="19"/>
      <c r="F42" s="19"/>
      <c r="G42" s="19"/>
      <c r="H42" s="19"/>
      <c r="I42" s="22"/>
    </row>
    <row r="43" customHeight="1" spans="1:9">
      <c r="A43" s="16"/>
      <c r="B43" s="17"/>
      <c r="C43" s="18"/>
      <c r="D43" s="19"/>
      <c r="E43" s="19"/>
      <c r="F43" s="19"/>
      <c r="G43" s="19"/>
      <c r="H43" s="19"/>
      <c r="I43" s="22"/>
    </row>
    <row r="44" customHeight="1" spans="1:9">
      <c r="A44" s="16"/>
      <c r="B44" s="17"/>
      <c r="C44" s="18"/>
      <c r="D44" s="19"/>
      <c r="E44" s="19"/>
      <c r="F44" s="19"/>
      <c r="G44" s="19"/>
      <c r="H44" s="19"/>
      <c r="I44" s="22"/>
    </row>
    <row r="45" customHeight="1" spans="1:9">
      <c r="A45" s="16"/>
      <c r="B45" s="17"/>
      <c r="C45" s="18"/>
      <c r="D45" s="19"/>
      <c r="E45" s="19"/>
      <c r="F45" s="19"/>
      <c r="G45" s="19"/>
      <c r="H45" s="19"/>
      <c r="I45" s="22"/>
    </row>
    <row r="46" customHeight="1" spans="1:9">
      <c r="A46" s="16"/>
      <c r="B46" s="17"/>
      <c r="C46" s="18"/>
      <c r="D46" s="19"/>
      <c r="E46" s="19"/>
      <c r="F46" s="19"/>
      <c r="G46" s="19"/>
      <c r="H46" s="19"/>
      <c r="I46" s="22"/>
    </row>
    <row r="47" customHeight="1" spans="1:9">
      <c r="A47" s="16"/>
      <c r="B47" s="17"/>
      <c r="C47" s="18"/>
      <c r="D47" s="19"/>
      <c r="E47" s="19"/>
      <c r="F47" s="19"/>
      <c r="G47" s="19"/>
      <c r="H47" s="19"/>
      <c r="I47" s="22"/>
    </row>
    <row r="48" customHeight="1" spans="1:9">
      <c r="A48" s="16"/>
      <c r="B48" s="17"/>
      <c r="C48" s="18"/>
      <c r="D48" s="19"/>
      <c r="E48" s="19"/>
      <c r="F48" s="19"/>
      <c r="G48" s="19"/>
      <c r="H48" s="19"/>
      <c r="I48" s="22"/>
    </row>
    <row r="49" customHeight="1" spans="1:9">
      <c r="A49" s="16"/>
      <c r="B49" s="17"/>
      <c r="C49" s="18"/>
      <c r="D49" s="19"/>
      <c r="E49" s="19"/>
      <c r="F49" s="19"/>
      <c r="G49" s="19"/>
      <c r="H49" s="19"/>
      <c r="I49" s="22"/>
    </row>
    <row r="50" customHeight="1" spans="1:9">
      <c r="A50" s="16"/>
      <c r="B50" s="17"/>
      <c r="C50" s="18"/>
      <c r="D50" s="19"/>
      <c r="E50" s="19"/>
      <c r="F50" s="19"/>
      <c r="G50" s="19"/>
      <c r="H50" s="19"/>
      <c r="I50" s="22"/>
    </row>
    <row r="51" customHeight="1" spans="1:9">
      <c r="A51" s="16"/>
      <c r="B51" s="17"/>
      <c r="C51" s="18"/>
      <c r="D51" s="19"/>
      <c r="E51" s="19"/>
      <c r="F51" s="19"/>
      <c r="G51" s="19"/>
      <c r="H51" s="19"/>
      <c r="I51" s="22"/>
    </row>
    <row r="52" customHeight="1" spans="1:9">
      <c r="A52" s="16"/>
      <c r="B52" s="17"/>
      <c r="C52" s="18"/>
      <c r="D52" s="19"/>
      <c r="E52" s="19"/>
      <c r="F52" s="19"/>
      <c r="G52" s="19"/>
      <c r="H52" s="19"/>
      <c r="I52" s="22"/>
    </row>
    <row r="53" customHeight="1" spans="1:9">
      <c r="A53" s="16"/>
      <c r="B53" s="17"/>
      <c r="C53" s="18"/>
      <c r="D53" s="19"/>
      <c r="E53" s="19"/>
      <c r="F53" s="19"/>
      <c r="G53" s="19"/>
      <c r="H53" s="19"/>
      <c r="I53" s="22"/>
    </row>
    <row r="54" customHeight="1" spans="1:9">
      <c r="A54" s="16"/>
      <c r="B54" s="17"/>
      <c r="C54" s="18"/>
      <c r="D54" s="19"/>
      <c r="E54" s="19"/>
      <c r="F54" s="19"/>
      <c r="G54" s="19"/>
      <c r="H54" s="19"/>
      <c r="I54" s="22"/>
    </row>
    <row r="55" customHeight="1" spans="1:9">
      <c r="A55" s="16"/>
      <c r="B55" s="17"/>
      <c r="C55" s="18"/>
      <c r="D55" s="19"/>
      <c r="E55" s="19"/>
      <c r="F55" s="19"/>
      <c r="G55" s="19"/>
      <c r="H55" s="19"/>
      <c r="I55" s="22"/>
    </row>
    <row r="56" customHeight="1" spans="1:9">
      <c r="A56" s="16"/>
      <c r="B56" s="20"/>
      <c r="C56" s="18"/>
      <c r="D56" s="19"/>
      <c r="E56" s="19"/>
      <c r="F56" s="19"/>
      <c r="G56" s="19"/>
      <c r="H56" s="19"/>
      <c r="I56" s="22"/>
    </row>
    <row r="57" customHeight="1" spans="2:9">
      <c r="B57" s="21"/>
      <c r="C57" s="19"/>
      <c r="D57" s="19"/>
      <c r="E57" s="19"/>
      <c r="F57" s="19"/>
      <c r="G57" s="19"/>
      <c r="H57" s="19"/>
      <c r="I57" s="22"/>
    </row>
    <row r="58" customHeight="1" spans="2:9">
      <c r="B58" s="21"/>
      <c r="C58" s="19"/>
      <c r="D58" s="19"/>
      <c r="E58" s="19"/>
      <c r="F58" s="19"/>
      <c r="G58" s="19"/>
      <c r="H58" s="19"/>
      <c r="I58" s="22"/>
    </row>
    <row r="59" customHeight="1" spans="2:9">
      <c r="B59" s="21"/>
      <c r="C59" s="19"/>
      <c r="D59" s="19"/>
      <c r="E59" s="19"/>
      <c r="F59" s="19"/>
      <c r="G59" s="19"/>
      <c r="H59" s="19"/>
      <c r="I59" s="22"/>
    </row>
    <row r="60" customHeight="1" spans="2:9">
      <c r="B60" s="21"/>
      <c r="C60" s="19"/>
      <c r="D60" s="19"/>
      <c r="E60" s="19"/>
      <c r="F60" s="19"/>
      <c r="G60" s="19"/>
      <c r="H60" s="19"/>
      <c r="I60" s="22"/>
    </row>
  </sheetData>
  <mergeCells count="3">
    <mergeCell ref="A1:B1"/>
    <mergeCell ref="A2:H2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2021-02-23T06:18:00Z</cp:lastPrinted>
  <dcterms:modified xsi:type="dcterms:W3CDTF">2021-09-09T08:29:16Z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DCDE9AE8370A42BF975CCEF8D52CF2E1</vt:lpwstr>
  </property>
</Properties>
</file>